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LDF\"/>
    </mc:Choice>
  </mc:AlternateContent>
  <xr:revisionPtr revIDLastSave="0" documentId="13_ncr:1_{98484BEC-DC67-42CB-8DBC-26BFD15174A1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G17" i="1"/>
  <c r="F17" i="1"/>
  <c r="D17" i="1"/>
  <c r="C17" i="1"/>
  <c r="C43" i="1" s="1"/>
  <c r="D68" i="1"/>
  <c r="H37" i="1"/>
  <c r="E39" i="1"/>
  <c r="G68" i="1" l="1"/>
  <c r="F68" i="1"/>
  <c r="H78" i="1"/>
  <c r="D43" i="1"/>
  <c r="D73" i="1" s="1"/>
  <c r="E30" i="1"/>
  <c r="E62" i="1"/>
  <c r="E78" i="1"/>
  <c r="H30" i="1"/>
  <c r="C68" i="1"/>
  <c r="C73" i="1" s="1"/>
  <c r="H57" i="1"/>
  <c r="H48" i="1"/>
  <c r="E48" i="1"/>
  <c r="E68" i="1" s="1"/>
  <c r="G43" i="1"/>
  <c r="G73" i="1" s="1"/>
  <c r="F43" i="1"/>
  <c r="H17" i="1"/>
  <c r="E17" i="1"/>
  <c r="F73" i="1" l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<sst xmlns="http://schemas.openxmlformats.org/spreadsheetml/2006/main" count="89" uniqueCount="78">
  <si>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</si>
  <si>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</si>
  <si>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</si>
  <si>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</si>
  <si>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</si>
  <si>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</si>
  <si>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</si>
  <si>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</si>
  <si>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</si>
  <si>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</si>
  <si>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</si>
  <si>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</si>
  <si>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</si>
  <si>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</si>
  <si>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</si>
  <si>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</si>
  <si>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</si>
  <si>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</si>
  <si>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</si>
  <si>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</si>
  <si>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</si>
  <si>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</si>
  <si>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</si>
  <si>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</si>
  <si>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</si>
  <si>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</si>
  <si>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</si>
  <si>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</si>
  <si>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</si>
  <si>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</si>
  <si>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</si>
  <si>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</si>
  <si>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</si>
  <si>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</si>
  <si>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</si>
  <si>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</si>
  <si>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</si>
  <si>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</si>
  <si>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</si>
  <si>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</si>
  <si>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</si>
  <si>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</si>
  <si>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</si>
  <si>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</si>
  <si>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</si>
  <si>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</si>
  <si>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</si>
  <si>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</si>
  <si>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</si>
  <si>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</si>
  <si>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</si>
  <si>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</si>
  <si>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</si>
  <si>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</si>
  <si>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</si>
  <si>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</si>
  <si>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</si>
  <si>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</si>
  <si>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</si>
  <si>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</si>
  <si>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</si>
  <si>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</si>
  <si>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</si>
  <si>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</si>
  <si>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</si>
  <si>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</si>
  <si>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</si>
  <si>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</si>
  <si>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</si>
  <si>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</si>
  <si>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</si>
  <si>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</si>
  <si>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</si>
  <si>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</si>
  <si>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</si>
  <si>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</si>
  <si>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</si>
  <si>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31 de marzo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</si>
</sst>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47625</xdr:rowOff>
    </xdr:from>
    <xdr:to>
      <xdr:col>1</xdr:col>
      <xdr:colOff>1355366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0A773C-5ED5-1876-6A15-8C302A28A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09550"/>
          <a:ext cx="1231541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R26" sqref="R26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1050003904</v>
      </c>
      <c r="D10" s="24">
        <v>19000000</v>
      </c>
      <c r="E10" s="26">
        <f>SUM(C10:D10)</f>
        <v>1069003904</v>
      </c>
      <c r="F10" s="24">
        <v>1071096816.39</v>
      </c>
      <c r="G10" s="24">
        <v>1071096816.39</v>
      </c>
      <c r="H10" s="26">
        <f>SUM(G10-C10)</f>
        <v>21092912.389999986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59702855</v>
      </c>
      <c r="D12" s="24">
        <v>1384440.9</v>
      </c>
      <c r="E12" s="26">
        <f t="shared" si="0"/>
        <v>61087295.899999999</v>
      </c>
      <c r="F12" s="24">
        <v>59417242.409999996</v>
      </c>
      <c r="G12" s="24">
        <v>59417242.409999996</v>
      </c>
      <c r="H12" s="26">
        <f t="shared" si="1"/>
        <v>-285612.59000000358</v>
      </c>
    </row>
    <row r="13" spans="2:10" x14ac:dyDescent="0.2">
      <c r="B13" s="9" t="s">
        <v>15</v>
      </c>
      <c r="C13" s="24">
        <v>138742566</v>
      </c>
      <c r="D13" s="24">
        <v>1241299</v>
      </c>
      <c r="E13" s="26">
        <f t="shared" si="0"/>
        <v>139983865</v>
      </c>
      <c r="F13" s="24">
        <v>139435285.49000001</v>
      </c>
      <c r="G13" s="24">
        <v>139435285.49000001</v>
      </c>
      <c r="H13" s="26">
        <f t="shared" si="1"/>
        <v>692719.49000000954</v>
      </c>
      <c r="J13" s="32"/>
    </row>
    <row r="14" spans="2:10" x14ac:dyDescent="0.2">
      <c r="B14" s="9" t="s">
        <v>16</v>
      </c>
      <c r="C14" s="24">
        <v>14753463</v>
      </c>
      <c r="D14" s="24">
        <v>0</v>
      </c>
      <c r="E14" s="26">
        <f t="shared" si="0"/>
        <v>14753463</v>
      </c>
      <c r="F14" s="24">
        <v>19349720.510000002</v>
      </c>
      <c r="G14" s="24">
        <v>19349720.510000002</v>
      </c>
      <c r="H14" s="26">
        <f t="shared" si="1"/>
        <v>4596257.5100000016</v>
      </c>
    </row>
    <row r="15" spans="2:10" x14ac:dyDescent="0.2">
      <c r="B15" s="9" t="s">
        <v>17</v>
      </c>
      <c r="C15" s="24">
        <v>2504742</v>
      </c>
      <c r="D15" s="24">
        <v>1812654.02</v>
      </c>
      <c r="E15" s="26">
        <f t="shared" si="0"/>
        <v>4317396.0199999996</v>
      </c>
      <c r="F15" s="24">
        <v>2778492.41</v>
      </c>
      <c r="G15" s="24">
        <v>2778492.41</v>
      </c>
      <c r="H15" s="26">
        <f t="shared" si="1"/>
        <v>273750.41000000015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499135726</v>
      </c>
      <c r="D17" s="22">
        <f t="shared" ref="D17:G17" si="2">SUM(D19:D29)</f>
        <v>0</v>
      </c>
      <c r="E17" s="26">
        <f t="shared" si="0"/>
        <v>499135726</v>
      </c>
      <c r="F17" s="22">
        <f t="shared" si="2"/>
        <v>553409273.80999994</v>
      </c>
      <c r="G17" s="22">
        <f t="shared" si="2"/>
        <v>553409273.80999994</v>
      </c>
      <c r="H17" s="26">
        <f t="shared" si="1"/>
        <v>54273547.809999943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336196089</v>
      </c>
      <c r="D19" s="25">
        <v>0</v>
      </c>
      <c r="E19" s="28">
        <f>SUM(C19:D19)</f>
        <v>336196089</v>
      </c>
      <c r="F19" s="25">
        <v>370664818.25</v>
      </c>
      <c r="G19" s="25">
        <v>370664818.25</v>
      </c>
      <c r="H19" s="28">
        <f>SUM(G19-C19)</f>
        <v>34468729.25</v>
      </c>
    </row>
    <row r="20" spans="2:8" x14ac:dyDescent="0.2">
      <c r="B20" s="12" t="s">
        <v>22</v>
      </c>
      <c r="C20" s="25">
        <v>80055892</v>
      </c>
      <c r="D20" s="25">
        <v>0</v>
      </c>
      <c r="E20" s="28">
        <f t="shared" ref="E20:E41" si="3">SUM(C20:D20)</f>
        <v>80055892</v>
      </c>
      <c r="F20" s="25">
        <v>93950423.959999993</v>
      </c>
      <c r="G20" s="25">
        <v>93950423.959999993</v>
      </c>
      <c r="H20" s="28">
        <f t="shared" ref="H20:H29" si="4">SUM(G20-C20)</f>
        <v>13894531.959999993</v>
      </c>
    </row>
    <row r="21" spans="2:8" x14ac:dyDescent="0.2">
      <c r="B21" s="12" t="s">
        <v>23</v>
      </c>
      <c r="C21" s="25">
        <v>16430471</v>
      </c>
      <c r="D21" s="25">
        <v>0</v>
      </c>
      <c r="E21" s="28">
        <f t="shared" si="3"/>
        <v>16430471</v>
      </c>
      <c r="F21" s="25">
        <v>19443052.510000002</v>
      </c>
      <c r="G21" s="25">
        <v>19443052.510000002</v>
      </c>
      <c r="H21" s="28">
        <f t="shared" si="4"/>
        <v>3012581.5100000016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12220189</v>
      </c>
      <c r="D24" s="25">
        <v>0</v>
      </c>
      <c r="E24" s="28">
        <f t="shared" si="3"/>
        <v>12220189</v>
      </c>
      <c r="F24" s="25">
        <v>11040086.699999999</v>
      </c>
      <c r="G24" s="25">
        <v>11040086.699999999</v>
      </c>
      <c r="H24" s="28">
        <f t="shared" si="4"/>
        <v>-1180102.3000000007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10568720</v>
      </c>
      <c r="D27" s="25">
        <v>0</v>
      </c>
      <c r="E27" s="28">
        <f t="shared" si="3"/>
        <v>10568720</v>
      </c>
      <c r="F27" s="25">
        <v>11171358.9</v>
      </c>
      <c r="G27" s="25">
        <v>11171358.9</v>
      </c>
      <c r="H27" s="28">
        <f t="shared" si="4"/>
        <v>602638.90000000037</v>
      </c>
    </row>
    <row r="28" spans="2:8" x14ac:dyDescent="0.2">
      <c r="B28" s="12" t="s">
        <v>30</v>
      </c>
      <c r="C28" s="25">
        <v>43664365</v>
      </c>
      <c r="D28" s="25">
        <v>0</v>
      </c>
      <c r="E28" s="28">
        <f t="shared" si="3"/>
        <v>43664365</v>
      </c>
      <c r="F28" s="25">
        <v>47139533.490000002</v>
      </c>
      <c r="G28" s="25">
        <v>47139533.490000002</v>
      </c>
      <c r="H28" s="28">
        <f t="shared" si="4"/>
        <v>3475168.4900000021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9799656</v>
      </c>
      <c r="D30" s="22">
        <f t="shared" ref="D30:G30" si="5">SUM(D31:D35)</f>
        <v>0</v>
      </c>
      <c r="E30" s="26">
        <f t="shared" si="3"/>
        <v>9799656</v>
      </c>
      <c r="F30" s="22">
        <f t="shared" si="5"/>
        <v>8892106.1600000001</v>
      </c>
      <c r="G30" s="22">
        <f t="shared" si="5"/>
        <v>8892106.1600000001</v>
      </c>
      <c r="H30" s="26">
        <f>SUM(H31:H35)</f>
        <v>-907549.83999999962</v>
      </c>
    </row>
    <row r="31" spans="2:8" x14ac:dyDescent="0.2">
      <c r="B31" s="13" t="s">
        <v>33</v>
      </c>
      <c r="C31" s="25">
        <v>13671</v>
      </c>
      <c r="D31" s="25">
        <v>0</v>
      </c>
      <c r="E31" s="28">
        <f t="shared" si="3"/>
        <v>13671</v>
      </c>
      <c r="F31" s="25">
        <v>3797.82</v>
      </c>
      <c r="G31" s="25">
        <v>3797.82</v>
      </c>
      <c r="H31" s="28">
        <f>SUM(G31-C31)</f>
        <v>-9873.18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1356148.27</v>
      </c>
      <c r="G32" s="25">
        <v>1356148.27</v>
      </c>
      <c r="H32" s="28">
        <f t="shared" ref="H32:H35" si="6">SUM(G32-C32)</f>
        <v>1356148.27</v>
      </c>
    </row>
    <row r="33" spans="2:8" x14ac:dyDescent="0.2">
      <c r="B33" s="13" t="s">
        <v>35</v>
      </c>
      <c r="C33" s="25">
        <v>9785985</v>
      </c>
      <c r="D33" s="25">
        <v>0</v>
      </c>
      <c r="E33" s="28">
        <f t="shared" si="3"/>
        <v>9785985</v>
      </c>
      <c r="F33" s="25">
        <v>7532160.0700000003</v>
      </c>
      <c r="G33" s="25">
        <v>7532160.0700000003</v>
      </c>
      <c r="H33" s="28">
        <f t="shared" si="6"/>
        <v>-2253824.9299999997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1774642912</v>
      </c>
      <c r="D43" s="53">
        <f t="shared" ref="D43:H43" si="10">SUM(D10:D17,D30,D36,D37,D39)</f>
        <v>23438393.919999998</v>
      </c>
      <c r="E43" s="33">
        <f t="shared" si="10"/>
        <v>1798081305.9200001</v>
      </c>
      <c r="F43" s="53">
        <f t="shared" si="10"/>
        <v>1854378937.1800001</v>
      </c>
      <c r="G43" s="53">
        <f t="shared" si="10"/>
        <v>1854378937.1800001</v>
      </c>
      <c r="H43" s="33">
        <f t="shared" si="10"/>
        <v>79736025.179999933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249142137</v>
      </c>
      <c r="D48" s="22">
        <f t="shared" ref="D48:G48" si="11">SUM(D49:D56)</f>
        <v>-8715402.5300000012</v>
      </c>
      <c r="E48" s="26">
        <f>SUM(E49:E56)</f>
        <v>240426734.47</v>
      </c>
      <c r="F48" s="22">
        <f t="shared" si="11"/>
        <v>246587634</v>
      </c>
      <c r="G48" s="22">
        <f t="shared" si="11"/>
        <v>246587634</v>
      </c>
      <c r="H48" s="26">
        <f>SUM(H49:H56)</f>
        <v>-2554503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33535170</v>
      </c>
      <c r="D51" s="25">
        <v>-7512944.5300000003</v>
      </c>
      <c r="E51" s="28">
        <f t="shared" si="12"/>
        <v>26022225.469999999</v>
      </c>
      <c r="F51" s="25">
        <v>31281285</v>
      </c>
      <c r="G51" s="25">
        <v>31281285</v>
      </c>
      <c r="H51" s="28">
        <f t="shared" si="13"/>
        <v>-2253885</v>
      </c>
    </row>
    <row r="52" spans="2:8" ht="36" x14ac:dyDescent="0.2">
      <c r="B52" s="10" t="s">
        <v>52</v>
      </c>
      <c r="C52" s="25">
        <v>215606967</v>
      </c>
      <c r="D52" s="25">
        <v>-1202458</v>
      </c>
      <c r="E52" s="28">
        <f t="shared" si="12"/>
        <v>214404509</v>
      </c>
      <c r="F52" s="25">
        <v>215306349</v>
      </c>
      <c r="G52" s="25">
        <v>215306349</v>
      </c>
      <c r="H52" s="28">
        <f t="shared" si="13"/>
        <v>-300618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69443073</v>
      </c>
      <c r="D57" s="22">
        <f t="shared" ref="D57:G57" si="14">SUM(D58:D61)</f>
        <v>5753008</v>
      </c>
      <c r="E57" s="26">
        <f t="shared" si="14"/>
        <v>75196081</v>
      </c>
      <c r="F57" s="22">
        <f t="shared" si="14"/>
        <v>75361773.290000007</v>
      </c>
      <c r="G57" s="22">
        <f t="shared" si="14"/>
        <v>75361773.290000007</v>
      </c>
      <c r="H57" s="26">
        <f>SUM(H58:H61)</f>
        <v>5918700.2900000066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69443073</v>
      </c>
      <c r="D61" s="25">
        <v>5753008</v>
      </c>
      <c r="E61" s="28">
        <f t="shared" si="15"/>
        <v>75196081</v>
      </c>
      <c r="F61" s="25">
        <v>75361773.290000007</v>
      </c>
      <c r="G61" s="25">
        <v>75361773.290000007</v>
      </c>
      <c r="H61" s="28">
        <f t="shared" si="16"/>
        <v>5918700.2900000066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5371449</v>
      </c>
      <c r="D65" s="24">
        <v>24403072.5</v>
      </c>
      <c r="E65" s="26">
        <f>SUM(D65,C65)</f>
        <v>29774521.5</v>
      </c>
      <c r="F65" s="24">
        <v>24403072.5</v>
      </c>
      <c r="G65" s="24">
        <v>24403072.5</v>
      </c>
      <c r="H65" s="26">
        <f>SUM(G65-C65)</f>
        <v>19031623.5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323956659</v>
      </c>
      <c r="D68" s="22">
        <f t="shared" ref="D68:G68" si="18">SUM(D48,D57,D62,D65,D66)</f>
        <v>21440677.969999999</v>
      </c>
      <c r="E68" s="26">
        <f t="shared" si="18"/>
        <v>345397336.97000003</v>
      </c>
      <c r="F68" s="22">
        <f t="shared" si="18"/>
        <v>346352479.79000002</v>
      </c>
      <c r="G68" s="22">
        <f t="shared" si="18"/>
        <v>346352479.79000002</v>
      </c>
      <c r="H68" s="26">
        <f>SUM(H48,H57,H62,H65,H66)</f>
        <v>22395820.790000007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2098599571</v>
      </c>
      <c r="D73" s="22">
        <f t="shared" ref="D73:G73" si="21">SUM(D43,D68,D70)</f>
        <v>44879071.890000001</v>
      </c>
      <c r="E73" s="26">
        <f t="shared" si="21"/>
        <v>2143478642.8900001</v>
      </c>
      <c r="F73" s="22">
        <f t="shared" si="21"/>
        <v>2200731416.9700003</v>
      </c>
      <c r="G73" s="22">
        <f t="shared" si="21"/>
        <v>2200731416.9700003</v>
      </c>
      <c r="H73" s="26">
        <f>SUM(H43,H68,H70)</f>
        <v>102131845.96999994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2024-04-23T15:21:24Z</cp:lastPrinted>
  <dcterms:created xsi:type="dcterms:W3CDTF">2020-01-08T20:55:35Z</dcterms:created>
  <dcterms:modified xsi:type="dcterms:W3CDTF">2024-04-23T15:21:35Z</dcterms:modified>
</cp:coreProperties>
</file>